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codeName="ThisWorkbook" autoCompressPictures="0"/>
  <bookViews>
    <workbookView xWindow="41160" yWindow="1500" windowWidth="33760" windowHeight="18320" activeTab="1"/>
  </bookViews>
  <sheets>
    <sheet name="About" sheetId="8" r:id="rId1"/>
    <sheet name="Metadata" sheetId="2" r:id="rId2"/>
    <sheet name="Chronology" sheetId="7" r:id="rId3"/>
    <sheet name="Data" sheetId="3" r:id="rId4"/>
    <sheet name="Example-Metadata" sheetId="1" r:id="rId5"/>
    <sheet name="Example C14 Chronology" sheetId="6" r:id="rId6"/>
    <sheet name="Example-Data" sheetId="4" r:id="rId7"/>
    <sheet name="ProxyList" sheetId="5" state="hidden" r:id="rId8"/>
  </sheets>
  <definedNames>
    <definedName name="ProxyList">ProxyList!$A$4:$A$23</definedName>
    <definedName name="ProxyList2">ProxyList!$A$3:$A$23</definedName>
  </definedName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8" i="6" l="1"/>
  <c r="N28" i="6"/>
  <c r="M28" i="6"/>
  <c r="L27" i="6"/>
  <c r="N27" i="6"/>
  <c r="M27" i="6"/>
  <c r="B6" i="4"/>
  <c r="C6" i="4"/>
  <c r="F6" i="4"/>
  <c r="G6" i="4"/>
  <c r="H6" i="4"/>
  <c r="I6" i="4"/>
</calcChain>
</file>

<file path=xl/sharedStrings.xml><?xml version="1.0" encoding="utf-8"?>
<sst xmlns="http://schemas.openxmlformats.org/spreadsheetml/2006/main" count="361" uniqueCount="240">
  <si>
    <t>Publication Section</t>
  </si>
  <si>
    <t>Journal</t>
  </si>
  <si>
    <t>Year</t>
  </si>
  <si>
    <t>Volume</t>
  </si>
  <si>
    <t>Issue</t>
  </si>
  <si>
    <t>Pages</t>
  </si>
  <si>
    <t>Abstract</t>
  </si>
  <si>
    <t>Test Study Title</t>
  </si>
  <si>
    <t>Smith, J.K.; Jones T.Y.</t>
  </si>
  <si>
    <t>Fake Pub Title</t>
  </si>
  <si>
    <t>Nature</t>
  </si>
  <si>
    <t>90-95</t>
  </si>
  <si>
    <t>Archive</t>
  </si>
  <si>
    <t>Paleoceanography</t>
  </si>
  <si>
    <t xml:space="preserve"> Any additional Publications should be entered in Columns C,D,etc. </t>
  </si>
  <si>
    <t>Second Test Pub Title</t>
  </si>
  <si>
    <t>230-242</t>
  </si>
  <si>
    <t>PA4033</t>
  </si>
  <si>
    <t>DOI</t>
  </si>
  <si>
    <t>10.1039/9999999</t>
  </si>
  <si>
    <t>10.1039/765765777</t>
  </si>
  <si>
    <t>Site Information</t>
  </si>
  <si>
    <t>Data Collection Information</t>
  </si>
  <si>
    <t>Time_Unit</t>
  </si>
  <si>
    <t>cal yr BP</t>
  </si>
  <si>
    <t>Notes</t>
  </si>
  <si>
    <t>Spliced together with TN23.</t>
  </si>
  <si>
    <t>Core_Length</t>
  </si>
  <si>
    <t>Species_name</t>
  </si>
  <si>
    <t>Funding_Agency</t>
  </si>
  <si>
    <t xml:space="preserve">Any additional Funding agencies and grants should be entered in Columns C,D, etc. </t>
  </si>
  <si>
    <t>Funding_Agency_Name</t>
  </si>
  <si>
    <t>National Science Foundation</t>
  </si>
  <si>
    <t>European Union</t>
  </si>
  <si>
    <t>Grant</t>
  </si>
  <si>
    <t>AG99-1234</t>
  </si>
  <si>
    <t>09-1234</t>
  </si>
  <si>
    <t>Chronology Notes</t>
  </si>
  <si>
    <t>See the Example-Metadata and Example-Data Tabs to see some examples of how to enter information</t>
  </si>
  <si>
    <t>Variables</t>
  </si>
  <si>
    <t>Short_name</t>
  </si>
  <si>
    <t>What</t>
  </si>
  <si>
    <t>Material</t>
  </si>
  <si>
    <t>Error</t>
  </si>
  <si>
    <t>Units</t>
  </si>
  <si>
    <t>Seasonality</t>
  </si>
  <si>
    <t>Detail</t>
  </si>
  <si>
    <t>Method</t>
  </si>
  <si>
    <t>Data_Type</t>
  </si>
  <si>
    <t>age_AD</t>
  </si>
  <si>
    <t>age</t>
  </si>
  <si>
    <t>N</t>
  </si>
  <si>
    <t>G. bulloides</t>
  </si>
  <si>
    <t>per mil PDB</t>
  </si>
  <si>
    <t>Data</t>
  </si>
  <si>
    <t>Missing Value</t>
  </si>
  <si>
    <t>Paste in Data Table starting in Column A</t>
  </si>
  <si>
    <t>The value or character string used as a placeholder for missing values</t>
  </si>
  <si>
    <t xml:space="preserve">Missing Value </t>
  </si>
  <si>
    <t xml:space="preserve">Any additional species should be entered in Columns C,D, etc. </t>
  </si>
  <si>
    <t>Borehole</t>
  </si>
  <si>
    <t>Climate Forcing</t>
  </si>
  <si>
    <t>Climate Reconstructions</t>
  </si>
  <si>
    <t>Corals and Sclerosponges</t>
  </si>
  <si>
    <t>Fauna</t>
  </si>
  <si>
    <t>Fire History</t>
  </si>
  <si>
    <t>Historical</t>
  </si>
  <si>
    <t>Ice Cores</t>
  </si>
  <si>
    <t>Insect</t>
  </si>
  <si>
    <t>Instrumental</t>
  </si>
  <si>
    <t>Lake Levels</t>
  </si>
  <si>
    <t>Loess</t>
  </si>
  <si>
    <t>Paleoclimatic Modeling</t>
  </si>
  <si>
    <t>Paleolimnology</t>
  </si>
  <si>
    <t>Plant Macrofossils</t>
  </si>
  <si>
    <t>Pollen</t>
  </si>
  <si>
    <t>Speleothems</t>
  </si>
  <si>
    <t>Tree Ring</t>
  </si>
  <si>
    <t>Other Collections</t>
  </si>
  <si>
    <t>Select one</t>
  </si>
  <si>
    <t>years AD</t>
  </si>
  <si>
    <t>Depth</t>
  </si>
  <si>
    <t>N/A</t>
  </si>
  <si>
    <t xml:space="preserve">mm </t>
  </si>
  <si>
    <t>delta 18O anomaly</t>
  </si>
  <si>
    <t>Porites sp.</t>
  </si>
  <si>
    <t>Coral and Sclerosponge</t>
  </si>
  <si>
    <t>reference period: 1981-1986 A.D.</t>
  </si>
  <si>
    <t>analytical technique: isotope ratio mass spectrometry</t>
  </si>
  <si>
    <t>one standard deviation</t>
  </si>
  <si>
    <t>Strontium/Calcium</t>
  </si>
  <si>
    <t>Diploria labyrinthiformis</t>
  </si>
  <si>
    <t>mmol/mol</t>
  </si>
  <si>
    <t>Dec-Mar</t>
  </si>
  <si>
    <t>smooth: 5 year bin</t>
  </si>
  <si>
    <t>analytical technique: inductively coupled plasma atomic emission spectroscopy</t>
  </si>
  <si>
    <t>depth_mm</t>
  </si>
  <si>
    <t>d18Oporit-anom_err</t>
  </si>
  <si>
    <t>d18Oporit-anom</t>
  </si>
  <si>
    <t>Sr/Ca-d.laby</t>
  </si>
  <si>
    <t xml:space="preserve">Use as many rows as you need for variables. </t>
  </si>
  <si>
    <t>Study Title (where, when, what)</t>
  </si>
  <si>
    <t>Original Source_URL (if applicable)</t>
  </si>
  <si>
    <t>Investigators (Lastname, first; lastname2, first2)</t>
  </si>
  <si>
    <t>Proxy Archive</t>
  </si>
  <si>
    <t>Scientific keywords spearated by commas</t>
  </si>
  <si>
    <t>Publication title</t>
  </si>
  <si>
    <t>Report Number</t>
  </si>
  <si>
    <t>Site name</t>
  </si>
  <si>
    <t>elevation (m), below sea level negative</t>
  </si>
  <si>
    <t>Collection_Name (typically a core name)</t>
  </si>
  <si>
    <t>Units for Core Length</t>
  </si>
  <si>
    <t>Common_Name (for example, at the level of Family or higher)</t>
  </si>
  <si>
    <t>Chronology Table Containing Measured Depths and Ages</t>
  </si>
  <si>
    <t>Chronology Table (Use as many rows and columns are needed below this line)</t>
  </si>
  <si>
    <t xml:space="preserve"> Use appropriate significant digits for all values</t>
  </si>
  <si>
    <t>Species Info (for Tree ring data)</t>
  </si>
  <si>
    <t>Use one row to define each variable, beginning with depth then age; add additional worksheets for additional tables</t>
  </si>
  <si>
    <t>Paste Data Table below starting in Column A</t>
  </si>
  <si>
    <t xml:space="preserve">Labcode </t>
  </si>
  <si>
    <t xml:space="preserve">sample identification used by 14C laboratory </t>
  </si>
  <si>
    <t>depth_top</t>
  </si>
  <si>
    <t>Depth top of sample interval (cm)</t>
  </si>
  <si>
    <t>depth_bottom</t>
  </si>
  <si>
    <t>Depth bottom of sample interval (cm)</t>
  </si>
  <si>
    <t xml:space="preserve">mat.dated </t>
  </si>
  <si>
    <t>Material Dated</t>
  </si>
  <si>
    <t>14C.raw</t>
  </si>
  <si>
    <t xml:space="preserve">conventional radiocarbon age, years before 1950AD  </t>
  </si>
  <si>
    <t xml:space="preserve">14C.raw_err </t>
  </si>
  <si>
    <t xml:space="preserve">radiocarbon age, standard error </t>
  </si>
  <si>
    <t xml:space="preserve">datemeth  </t>
  </si>
  <si>
    <t>Dating method</t>
  </si>
  <si>
    <t xml:space="preserve">reservoir </t>
  </si>
  <si>
    <t>Reservoir correction</t>
  </si>
  <si>
    <t xml:space="preserve">delta-R </t>
  </si>
  <si>
    <t>Deviation from global mean reservoir correction</t>
  </si>
  <si>
    <t xml:space="preserve">delta-R_err_lo   </t>
  </si>
  <si>
    <t xml:space="preserve">delta-R standard error down </t>
  </si>
  <si>
    <t xml:space="preserve">delta-R_err_up </t>
  </si>
  <si>
    <t xml:space="preserve">delta-R standard error up </t>
  </si>
  <si>
    <t xml:space="preserve">calib.14C  </t>
  </si>
  <si>
    <t>Calibrated age</t>
  </si>
  <si>
    <t>calib.14C_1sig_lo</t>
  </si>
  <si>
    <t xml:space="preserve">Calibrated age, 1-sigma lower confidence bound  </t>
  </si>
  <si>
    <t>calib.14C_1sig_up</t>
  </si>
  <si>
    <t xml:space="preserve">Calibrated age, 1-sigma upper confidence bound   </t>
  </si>
  <si>
    <t>calib.14C_2sig_lo</t>
  </si>
  <si>
    <t xml:space="preserve">Calibrated age, 2-sigma lower confidence bound   </t>
  </si>
  <si>
    <t>calib.14C_2sig_up</t>
  </si>
  <si>
    <t xml:space="preserve">Calibrated age, 2-sigma upper confidence bound </t>
  </si>
  <si>
    <t xml:space="preserve">calib_method </t>
  </si>
  <si>
    <t>Calibration method</t>
  </si>
  <si>
    <t xml:space="preserve">rejected </t>
  </si>
  <si>
    <t>Rejected sample  (yes/no)</t>
  </si>
  <si>
    <t>notes</t>
  </si>
  <si>
    <t>Labcode</t>
  </si>
  <si>
    <t>mat.dated</t>
  </si>
  <si>
    <t>14C.raw_err</t>
  </si>
  <si>
    <t>datemeth</t>
  </si>
  <si>
    <t>reservoir</t>
  </si>
  <si>
    <t>delta-R</t>
  </si>
  <si>
    <t>delta-R_err_lo</t>
  </si>
  <si>
    <t>delta-R_err_up</t>
  </si>
  <si>
    <t xml:space="preserve">calib_method            </t>
  </si>
  <si>
    <t>Saksunarvatn ash</t>
  </si>
  <si>
    <t>correlation to NGRIP</t>
  </si>
  <si>
    <t>SUERC 14086</t>
  </si>
  <si>
    <t>14C AMS</t>
  </si>
  <si>
    <t>Marine04</t>
  </si>
  <si>
    <t>Calib 5.3</t>
  </si>
  <si>
    <t>AA 17840</t>
  </si>
  <si>
    <t>N. pachyderma (s)</t>
  </si>
  <si>
    <t>averaged with G. bulloides measurement at 432 cm</t>
  </si>
  <si>
    <t>AA 17863</t>
  </si>
  <si>
    <t>YES</t>
  </si>
  <si>
    <t>benthic d18O</t>
  </si>
  <si>
    <t>correlation to Byrd d18O</t>
  </si>
  <si>
    <t>correlation to Lisiecki et al. 2005</t>
  </si>
  <si>
    <t>Full abstract for the Smith and Jones study.</t>
  </si>
  <si>
    <t xml:space="preserve">Another abstract for second example publication. </t>
  </si>
  <si>
    <t>Pinus ponderosa Douglas ex C. Lawson</t>
  </si>
  <si>
    <t>ponderosa pine</t>
  </si>
  <si>
    <t>Select unit</t>
  </si>
  <si>
    <t>Younger Dryas, glacial</t>
  </si>
  <si>
    <t xml:space="preserve">NOTE: Additional Chronology tables should be put below the first one with no blank lines. </t>
  </si>
  <si>
    <t>See "Example C14 Chronology" tab for an example table.</t>
  </si>
  <si>
    <t>ODP9999</t>
  </si>
  <si>
    <t>ODP9999-2013 Isotopes</t>
  </si>
  <si>
    <t>Chronology Table As Paragraph (insert table into cell B3) not preferred</t>
  </si>
  <si>
    <t>Paste Measured Radiocarbon Ages into a table below.  Ages from other sources can be included using the depth, calib.14C, and notes columns</t>
  </si>
  <si>
    <t>Northernmost latitude (decimal degree, South negative, WGS84)</t>
  </si>
  <si>
    <t>Southernmost latitude (decimal degree, South negative, WGS84)</t>
  </si>
  <si>
    <t>Easternmost longitude (decimal degree, West negative, WGS84)</t>
  </si>
  <si>
    <t>Westernmost longitude (decimal degree, West negative, WGS84)</t>
  </si>
  <si>
    <t>Alternate citation in paragraph format (For books, theses, etc. that don't fit well in above fields)</t>
  </si>
  <si>
    <t>Note: Data_type is 'N' for numeric and 'C' for character data</t>
  </si>
  <si>
    <t>NOAA and World Data Center Paleoclimatology Program Data Contribution Template</t>
  </si>
  <si>
    <t>9/3/13: Add "About" tab and version information</t>
  </si>
  <si>
    <t>Description, Notes and Keywords</t>
  </si>
  <si>
    <t>4/2/14: Added Keywords to Description and Notes section and added 'notes' as an example variable for sample specific comments.</t>
  </si>
  <si>
    <t>Additional information about the study that would be useful to a researcher using the data and isn't captured anywhere else on the template.  Plus Keywords e.g. ENSO, Younger Dryas, etc.</t>
  </si>
  <si>
    <t>Sample not used</t>
  </si>
  <si>
    <t>Authors (last, first; last2, first2; separate with semi-colons)</t>
  </si>
  <si>
    <t>13/5/14: Adapted from v1.2 to specific 2k needs</t>
  </si>
  <si>
    <t>2k Specific fields</t>
  </si>
  <si>
    <t>2k Region</t>
  </si>
  <si>
    <t>Arctic</t>
  </si>
  <si>
    <t>2k Version 1.1 (N. McKay, M. Sano, L. von Gunten)</t>
  </si>
  <si>
    <t>19/5/14: Climate interpretation metadata included within the variable descriptions.</t>
  </si>
  <si>
    <t>Climate_intepretation_code</t>
  </si>
  <si>
    <t>Note: Climate_interpretation_code has 3 fields separated by periods: Climate Parameter{e.g., T, P, Mode}.Parameter_detail{e.g, air, sea_surface, effective}.Climate_relation {e.g., positive or negative}</t>
  </si>
  <si>
    <t>T.air.positive</t>
  </si>
  <si>
    <t>inferred temperature</t>
  </si>
  <si>
    <t>chironomids</t>
  </si>
  <si>
    <t>deg C</t>
  </si>
  <si>
    <t>July</t>
  </si>
  <si>
    <t>lake sediments</t>
  </si>
  <si>
    <t xml:space="preserve"> WAPLS</t>
  </si>
  <si>
    <t>T.air.negative</t>
  </si>
  <si>
    <t>winter</t>
  </si>
  <si>
    <t>WA-PLS</t>
  </si>
  <si>
    <t>Note: More than one climate interpretation is allowed</t>
  </si>
  <si>
    <t>temp_C_J</t>
  </si>
  <si>
    <t>temp_C_win</t>
  </si>
  <si>
    <t>23/7/14: "Proxy List" Tab hidden, added note regarding multiple climate interpretations, updated example entries, minor changes.</t>
  </si>
  <si>
    <t>All example entries in this file are invented for illustration.</t>
  </si>
  <si>
    <t>Basis of climate relation</t>
  </si>
  <si>
    <t>Diatoms</t>
  </si>
  <si>
    <t>RMSEP</t>
  </si>
  <si>
    <t>Significant correlation (p&lt;0.001) to local meteo data</t>
  </si>
  <si>
    <t>smooth: 3-year triangular</t>
  </si>
  <si>
    <t>Modern analogue</t>
  </si>
  <si>
    <t>Oldest Year</t>
  </si>
  <si>
    <t>Most Recent Year</t>
  </si>
  <si>
    <t>Smith, J.K; Jones, T.Y.</t>
  </si>
  <si>
    <t>Taylor, A.X.; Carr, R.T.</t>
  </si>
  <si>
    <t>Data Contributor Name</t>
  </si>
  <si>
    <t>24/9/17: Added "data contributor" entry in the metadata tab</t>
  </si>
  <si>
    <t>Scientific keywords sparated by commas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</si>
</sst>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sz val="9.6"/>
      <color theme="1"/>
      <name val="Arial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5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6" fillId="5" borderId="3" applyNumberFormat="0" applyFont="0" applyAlignment="0" applyProtection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1"/>
    <xf numFmtId="0" fontId="0" fillId="4" borderId="0" xfId="0" applyFill="1"/>
    <xf numFmtId="0" fontId="2" fillId="3" borderId="0" xfId="2"/>
    <xf numFmtId="0" fontId="0" fillId="4" borderId="0" xfId="0" applyFill="1" applyBorder="1"/>
    <xf numFmtId="0" fontId="1" fillId="2" borderId="1" xfId="1" applyAlignment="1">
      <alignment horizontal="center"/>
    </xf>
    <xf numFmtId="0" fontId="4" fillId="0" borderId="0" xfId="0" applyFont="1"/>
    <xf numFmtId="2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0" fontId="2" fillId="3" borderId="2" xfId="2" applyBorder="1" applyAlignment="1"/>
    <xf numFmtId="0" fontId="0" fillId="0" borderId="0" xfId="0" applyProtection="1">
      <protection locked="0"/>
    </xf>
    <xf numFmtId="0" fontId="8" fillId="6" borderId="0" xfId="4"/>
    <xf numFmtId="0" fontId="7" fillId="0" borderId="3" xfId="3" applyFont="1" applyFill="1"/>
    <xf numFmtId="0" fontId="0" fillId="0" borderId="0" xfId="0" applyFill="1"/>
    <xf numFmtId="0" fontId="2" fillId="0" borderId="0" xfId="2" applyFill="1"/>
  </cellXfs>
  <cellStyles count="35">
    <cellStyle name="Bad" xfId="4" builtinId="27"/>
    <cellStyle name="Check Cell" xfId="1" builtinId="2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eutral" xfId="2" builtinId="28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7" sqref="F17"/>
    </sheetView>
  </sheetViews>
  <sheetFormatPr baseColWidth="10" defaultColWidth="8.83203125" defaultRowHeight="14" x14ac:dyDescent="0"/>
  <sheetData>
    <row r="1" spans="1:1">
      <c r="A1" t="s">
        <v>197</v>
      </c>
    </row>
    <row r="2" spans="1:1">
      <c r="A2" t="s">
        <v>208</v>
      </c>
    </row>
    <row r="3" spans="1:1" s="18" customFormat="1" ht="15">
      <c r="A3" s="18" t="s">
        <v>226</v>
      </c>
    </row>
    <row r="6" spans="1:1">
      <c r="A6" t="s">
        <v>238</v>
      </c>
    </row>
    <row r="7" spans="1:1">
      <c r="A7" t="s">
        <v>225</v>
      </c>
    </row>
    <row r="8" spans="1:1">
      <c r="A8" t="s">
        <v>209</v>
      </c>
    </row>
    <row r="9" spans="1:1">
      <c r="A9" t="s">
        <v>204</v>
      </c>
    </row>
    <row r="10" spans="1:1">
      <c r="A10" t="s">
        <v>200</v>
      </c>
    </row>
    <row r="11" spans="1:1">
      <c r="A11" t="s">
        <v>198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F50"/>
  <sheetViews>
    <sheetView tabSelected="1" workbookViewId="0">
      <selection activeCell="A7" sqref="A7"/>
    </sheetView>
  </sheetViews>
  <sheetFormatPr baseColWidth="10" defaultColWidth="8.83203125" defaultRowHeight="14" x14ac:dyDescent="0"/>
  <cols>
    <col min="1" max="1" width="69.5" customWidth="1"/>
    <col min="2" max="2" width="21.6640625" customWidth="1"/>
    <col min="3" max="3" width="29.1640625" bestFit="1" customWidth="1"/>
    <col min="4" max="4" width="9.5" bestFit="1" customWidth="1"/>
    <col min="5" max="5" width="28" bestFit="1" customWidth="1"/>
    <col min="6" max="6" width="35.1640625" bestFit="1" customWidth="1"/>
  </cols>
  <sheetData>
    <row r="1" spans="1:2">
      <c r="A1" s="3" t="s">
        <v>38</v>
      </c>
    </row>
    <row r="2" spans="1:2">
      <c r="A2" s="2" t="s">
        <v>101</v>
      </c>
    </row>
    <row r="3" spans="1:2">
      <c r="A3" s="2" t="s">
        <v>102</v>
      </c>
    </row>
    <row r="4" spans="1:2">
      <c r="A4" s="2" t="s">
        <v>103</v>
      </c>
    </row>
    <row r="5" spans="1:2">
      <c r="A5" s="2" t="s">
        <v>104</v>
      </c>
      <c r="B5" t="s">
        <v>79</v>
      </c>
    </row>
    <row r="6" spans="1:2">
      <c r="A6" s="2" t="s">
        <v>199</v>
      </c>
    </row>
    <row r="7" spans="1:2">
      <c r="A7" s="2" t="s">
        <v>239</v>
      </c>
    </row>
    <row r="8" spans="1:2" ht="15" thickBot="1"/>
    <row r="9" spans="1:2" ht="16" thickTop="1" thickBot="1">
      <c r="A9" s="1" t="s">
        <v>0</v>
      </c>
      <c r="B9" s="3" t="s">
        <v>14</v>
      </c>
    </row>
    <row r="10" spans="1:2" ht="15" thickTop="1">
      <c r="A10" s="2" t="s">
        <v>203</v>
      </c>
    </row>
    <row r="11" spans="1:2">
      <c r="A11" s="2" t="s">
        <v>106</v>
      </c>
    </row>
    <row r="12" spans="1:2">
      <c r="A12" s="2" t="s">
        <v>1</v>
      </c>
    </row>
    <row r="13" spans="1:2">
      <c r="A13" s="2" t="s">
        <v>2</v>
      </c>
    </row>
    <row r="14" spans="1:2">
      <c r="A14" s="2" t="s">
        <v>3</v>
      </c>
    </row>
    <row r="15" spans="1:2">
      <c r="A15" s="2" t="s">
        <v>4</v>
      </c>
    </row>
    <row r="16" spans="1:2">
      <c r="A16" s="2" t="s">
        <v>5</v>
      </c>
    </row>
    <row r="17" spans="1:2">
      <c r="A17" s="2" t="s">
        <v>107</v>
      </c>
    </row>
    <row r="18" spans="1:2">
      <c r="A18" s="2" t="s">
        <v>18</v>
      </c>
    </row>
    <row r="19" spans="1:2">
      <c r="A19" s="2" t="s">
        <v>6</v>
      </c>
    </row>
    <row r="20" spans="1:2">
      <c r="A20" s="2" t="s">
        <v>195</v>
      </c>
    </row>
    <row r="21" spans="1:2" ht="15" thickBot="1"/>
    <row r="22" spans="1:2" ht="16" thickTop="1" thickBot="1">
      <c r="A22" s="1" t="s">
        <v>21</v>
      </c>
      <c r="B22" s="3" t="s">
        <v>115</v>
      </c>
    </row>
    <row r="23" spans="1:2" ht="15" thickTop="1">
      <c r="A23" s="2" t="s">
        <v>108</v>
      </c>
    </row>
    <row r="24" spans="1:2">
      <c r="A24" s="2" t="s">
        <v>191</v>
      </c>
    </row>
    <row r="25" spans="1:2">
      <c r="A25" s="2" t="s">
        <v>192</v>
      </c>
    </row>
    <row r="26" spans="1:2">
      <c r="A26" s="2" t="s">
        <v>193</v>
      </c>
    </row>
    <row r="27" spans="1:2">
      <c r="A27" s="2" t="s">
        <v>194</v>
      </c>
    </row>
    <row r="28" spans="1:2">
      <c r="A28" s="2" t="s">
        <v>109</v>
      </c>
    </row>
    <row r="29" spans="1:2" ht="15" thickBot="1"/>
    <row r="30" spans="1:2" ht="16" thickTop="1" thickBot="1">
      <c r="A30" s="1" t="s">
        <v>22</v>
      </c>
    </row>
    <row r="31" spans="1:2" ht="15" thickTop="1">
      <c r="A31" s="4" t="s">
        <v>110</v>
      </c>
    </row>
    <row r="32" spans="1:2">
      <c r="A32" s="4" t="s">
        <v>233</v>
      </c>
    </row>
    <row r="33" spans="1:2">
      <c r="A33" s="4" t="s">
        <v>234</v>
      </c>
    </row>
    <row r="34" spans="1:2">
      <c r="A34" s="4" t="s">
        <v>23</v>
      </c>
      <c r="B34" t="s">
        <v>183</v>
      </c>
    </row>
    <row r="35" spans="1:2">
      <c r="A35" s="4" t="s">
        <v>25</v>
      </c>
    </row>
    <row r="36" spans="1:2">
      <c r="A36" s="4" t="s">
        <v>27</v>
      </c>
    </row>
    <row r="37" spans="1:2">
      <c r="A37" s="4" t="s">
        <v>111</v>
      </c>
    </row>
    <row r="38" spans="1:2" ht="15" thickBot="1"/>
    <row r="39" spans="1:2" ht="16" thickTop="1" thickBot="1">
      <c r="A39" s="1" t="s">
        <v>116</v>
      </c>
      <c r="B39" s="3" t="s">
        <v>59</v>
      </c>
    </row>
    <row r="40" spans="1:2" ht="15" thickTop="1">
      <c r="A40" s="4" t="s">
        <v>28</v>
      </c>
    </row>
    <row r="41" spans="1:2">
      <c r="A41" s="4" t="s">
        <v>112</v>
      </c>
    </row>
    <row r="42" spans="1:2" ht="15" thickBot="1"/>
    <row r="43" spans="1:2" ht="16" thickTop="1" thickBot="1">
      <c r="A43" s="1" t="s">
        <v>29</v>
      </c>
      <c r="B43" s="3" t="s">
        <v>30</v>
      </c>
    </row>
    <row r="44" spans="1:2" ht="15" thickTop="1">
      <c r="A44" s="4" t="s">
        <v>31</v>
      </c>
    </row>
    <row r="45" spans="1:2">
      <c r="A45" s="4" t="s">
        <v>34</v>
      </c>
    </row>
    <row r="46" spans="1:2" ht="15" thickBot="1"/>
    <row r="47" spans="1:2" ht="16" thickTop="1" thickBot="1">
      <c r="A47" s="1" t="s">
        <v>205</v>
      </c>
    </row>
    <row r="48" spans="1:2" ht="15" thickTop="1">
      <c r="A48" t="s">
        <v>206</v>
      </c>
    </row>
    <row r="49" spans="1:6">
      <c r="A49" t="s">
        <v>237</v>
      </c>
    </row>
    <row r="50" spans="1:6" s="20" customFormat="1">
      <c r="B50" s="19"/>
      <c r="C50" s="19"/>
      <c r="D50" s="19"/>
      <c r="E50" s="19"/>
      <c r="F50" s="19"/>
    </row>
  </sheetData>
  <dataValidations count="2">
    <dataValidation type="list" allowBlank="1" showInputMessage="1" showErrorMessage="1" sqref="B5">
      <formula1>ProxyList2</formula1>
    </dataValidation>
    <dataValidation type="list" allowBlank="1" showInputMessage="1" showErrorMessage="1" sqref="B34">
      <formula1>"Select unit,AD,cal yr BP, 14C yr BP"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5" sqref="A5"/>
    </sheetView>
  </sheetViews>
  <sheetFormatPr baseColWidth="10" defaultColWidth="8.83203125" defaultRowHeight="14" x14ac:dyDescent="0"/>
  <cols>
    <col min="1" max="1" width="54.33203125" customWidth="1"/>
  </cols>
  <sheetData>
    <row r="1" spans="1:2" ht="16" thickTop="1" thickBot="1">
      <c r="A1" s="1" t="s">
        <v>113</v>
      </c>
      <c r="B1" s="3" t="s">
        <v>186</v>
      </c>
    </row>
    <row r="2" spans="1:2" ht="15" thickTop="1">
      <c r="A2" s="2" t="s">
        <v>37</v>
      </c>
    </row>
    <row r="3" spans="1:2">
      <c r="A3" s="2" t="s">
        <v>189</v>
      </c>
    </row>
    <row r="4" spans="1:2">
      <c r="A4" s="4" t="s">
        <v>114</v>
      </c>
      <c r="B4" s="3" t="s">
        <v>185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N14"/>
  <sheetViews>
    <sheetView workbookViewId="0">
      <selection activeCell="N10" sqref="N10"/>
    </sheetView>
  </sheetViews>
  <sheetFormatPr baseColWidth="10" defaultColWidth="8.83203125" defaultRowHeight="14" x14ac:dyDescent="0"/>
  <cols>
    <col min="1" max="1" width="15" customWidth="1"/>
    <col min="12" max="12" width="22.83203125" bestFit="1" customWidth="1"/>
    <col min="13" max="13" width="22.83203125" customWidth="1"/>
  </cols>
  <sheetData>
    <row r="1" spans="1:14" ht="16" thickTop="1" thickBot="1">
      <c r="A1" s="1" t="s">
        <v>39</v>
      </c>
      <c r="B1" s="3" t="s">
        <v>117</v>
      </c>
    </row>
    <row r="2" spans="1:14" ht="16" thickTop="1" thickBot="1">
      <c r="A2" s="5" t="s">
        <v>40</v>
      </c>
      <c r="B2" s="5"/>
      <c r="C2" s="5" t="s">
        <v>41</v>
      </c>
      <c r="D2" s="5" t="s">
        <v>42</v>
      </c>
      <c r="E2" s="5" t="s">
        <v>43</v>
      </c>
      <c r="F2" s="5" t="s">
        <v>44</v>
      </c>
      <c r="G2" s="5" t="s">
        <v>45</v>
      </c>
      <c r="H2" s="5" t="s">
        <v>12</v>
      </c>
      <c r="I2" s="5" t="s">
        <v>46</v>
      </c>
      <c r="J2" s="5" t="s">
        <v>47</v>
      </c>
      <c r="K2" s="5" t="s">
        <v>48</v>
      </c>
      <c r="L2" s="5" t="s">
        <v>210</v>
      </c>
      <c r="M2" s="5" t="s">
        <v>227</v>
      </c>
      <c r="N2" s="16" t="s">
        <v>196</v>
      </c>
    </row>
    <row r="3" spans="1:14" ht="15" thickTop="1">
      <c r="N3" s="16" t="s">
        <v>211</v>
      </c>
    </row>
    <row r="11" spans="1:14" ht="15" thickBot="1"/>
    <row r="12" spans="1:14" ht="16" thickTop="1" thickBot="1">
      <c r="A12" s="1" t="s">
        <v>54</v>
      </c>
      <c r="B12" s="3" t="s">
        <v>118</v>
      </c>
    </row>
    <row r="13" spans="1:14" ht="16" thickTop="1" thickBot="1">
      <c r="A13" s="1" t="s">
        <v>58</v>
      </c>
      <c r="D13" s="3" t="s">
        <v>57</v>
      </c>
    </row>
    <row r="14" spans="1:14" ht="15" thickTop="1"/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C50"/>
  <sheetViews>
    <sheetView workbookViewId="0">
      <selection activeCell="E33" sqref="E33"/>
    </sheetView>
  </sheetViews>
  <sheetFormatPr baseColWidth="10" defaultColWidth="8.83203125" defaultRowHeight="14" x14ac:dyDescent="0"/>
  <cols>
    <col min="1" max="1" width="69.5" customWidth="1"/>
    <col min="2" max="2" width="34" customWidth="1"/>
    <col min="3" max="3" width="38.6640625" bestFit="1" customWidth="1"/>
  </cols>
  <sheetData>
    <row r="1" spans="1:3" s="20" customFormat="1">
      <c r="A1" s="21"/>
    </row>
    <row r="2" spans="1:3">
      <c r="A2" s="2" t="s">
        <v>101</v>
      </c>
      <c r="B2" t="s">
        <v>7</v>
      </c>
    </row>
    <row r="3" spans="1:3">
      <c r="A3" s="2" t="s">
        <v>102</v>
      </c>
    </row>
    <row r="4" spans="1:3">
      <c r="A4" s="2" t="s">
        <v>103</v>
      </c>
      <c r="B4" t="s">
        <v>8</v>
      </c>
    </row>
    <row r="5" spans="1:3">
      <c r="A5" s="2" t="s">
        <v>104</v>
      </c>
      <c r="B5" t="s">
        <v>13</v>
      </c>
    </row>
    <row r="6" spans="1:3">
      <c r="A6" s="2" t="s">
        <v>199</v>
      </c>
      <c r="B6" t="s">
        <v>201</v>
      </c>
    </row>
    <row r="7" spans="1:3">
      <c r="A7" s="2" t="s">
        <v>105</v>
      </c>
      <c r="B7" t="s">
        <v>184</v>
      </c>
    </row>
    <row r="8" spans="1:3" ht="15" thickBot="1"/>
    <row r="9" spans="1:3" ht="16" thickTop="1" thickBot="1">
      <c r="A9" s="1" t="s">
        <v>0</v>
      </c>
      <c r="B9" s="3" t="s">
        <v>14</v>
      </c>
    </row>
    <row r="10" spans="1:3" ht="15" thickTop="1">
      <c r="A10" s="2" t="s">
        <v>203</v>
      </c>
      <c r="B10" t="s">
        <v>235</v>
      </c>
      <c r="C10" t="s">
        <v>236</v>
      </c>
    </row>
    <row r="11" spans="1:3">
      <c r="A11" s="2" t="s">
        <v>106</v>
      </c>
      <c r="B11" t="s">
        <v>9</v>
      </c>
      <c r="C11" t="s">
        <v>15</v>
      </c>
    </row>
    <row r="12" spans="1:3">
      <c r="A12" s="2" t="s">
        <v>1</v>
      </c>
      <c r="B12" t="s">
        <v>10</v>
      </c>
      <c r="C12" t="s">
        <v>13</v>
      </c>
    </row>
    <row r="13" spans="1:3">
      <c r="A13" s="2" t="s">
        <v>2</v>
      </c>
      <c r="B13">
        <v>2013</v>
      </c>
      <c r="C13">
        <v>2012</v>
      </c>
    </row>
    <row r="14" spans="1:3">
      <c r="A14" s="2" t="s">
        <v>3</v>
      </c>
      <c r="B14">
        <v>43</v>
      </c>
      <c r="C14">
        <v>12</v>
      </c>
    </row>
    <row r="15" spans="1:3">
      <c r="A15" s="2" t="s">
        <v>4</v>
      </c>
    </row>
    <row r="16" spans="1:3">
      <c r="A16" s="2" t="s">
        <v>5</v>
      </c>
      <c r="B16" t="s">
        <v>11</v>
      </c>
      <c r="C16" t="s">
        <v>16</v>
      </c>
    </row>
    <row r="17" spans="1:3">
      <c r="A17" s="2" t="s">
        <v>107</v>
      </c>
      <c r="C17" t="s">
        <v>17</v>
      </c>
    </row>
    <row r="18" spans="1:3">
      <c r="A18" s="2" t="s">
        <v>18</v>
      </c>
      <c r="B18" t="s">
        <v>19</v>
      </c>
      <c r="C18" t="s">
        <v>20</v>
      </c>
    </row>
    <row r="19" spans="1:3">
      <c r="A19" s="2" t="s">
        <v>6</v>
      </c>
      <c r="B19" t="s">
        <v>179</v>
      </c>
      <c r="C19" t="s">
        <v>180</v>
      </c>
    </row>
    <row r="20" spans="1:3">
      <c r="A20" s="2" t="s">
        <v>195</v>
      </c>
    </row>
    <row r="21" spans="1:3" ht="15" thickBot="1"/>
    <row r="22" spans="1:3" ht="16" thickTop="1" thickBot="1">
      <c r="A22" s="1" t="s">
        <v>21</v>
      </c>
    </row>
    <row r="23" spans="1:3" ht="15" thickTop="1">
      <c r="A23" s="2" t="s">
        <v>108</v>
      </c>
      <c r="B23" t="s">
        <v>187</v>
      </c>
    </row>
    <row r="24" spans="1:3">
      <c r="A24" s="2" t="s">
        <v>191</v>
      </c>
      <c r="B24">
        <v>40</v>
      </c>
    </row>
    <row r="25" spans="1:3">
      <c r="A25" s="2" t="s">
        <v>192</v>
      </c>
      <c r="B25">
        <v>-10</v>
      </c>
    </row>
    <row r="26" spans="1:3">
      <c r="A26" s="2" t="s">
        <v>193</v>
      </c>
      <c r="B26">
        <v>-12.75</v>
      </c>
    </row>
    <row r="27" spans="1:3">
      <c r="A27" s="2" t="s">
        <v>194</v>
      </c>
      <c r="B27">
        <v>15</v>
      </c>
    </row>
    <row r="28" spans="1:3">
      <c r="A28" s="2" t="s">
        <v>109</v>
      </c>
      <c r="B28">
        <v>300</v>
      </c>
    </row>
    <row r="29" spans="1:3" ht="15" thickBot="1"/>
    <row r="30" spans="1:3" ht="16" thickTop="1" thickBot="1">
      <c r="A30" s="1" t="s">
        <v>22</v>
      </c>
    </row>
    <row r="31" spans="1:3" ht="15" thickTop="1">
      <c r="A31" s="4" t="s">
        <v>110</v>
      </c>
      <c r="B31" t="s">
        <v>188</v>
      </c>
    </row>
    <row r="32" spans="1:3">
      <c r="A32" s="4" t="s">
        <v>233</v>
      </c>
      <c r="B32">
        <v>90000</v>
      </c>
    </row>
    <row r="33" spans="1:3">
      <c r="A33" s="4" t="s">
        <v>234</v>
      </c>
      <c r="B33">
        <v>0</v>
      </c>
    </row>
    <row r="34" spans="1:3">
      <c r="A34" s="4" t="s">
        <v>23</v>
      </c>
      <c r="B34" t="s">
        <v>24</v>
      </c>
    </row>
    <row r="35" spans="1:3">
      <c r="A35" s="4" t="s">
        <v>25</v>
      </c>
      <c r="B35" t="s">
        <v>26</v>
      </c>
    </row>
    <row r="36" spans="1:3">
      <c r="A36" s="4" t="s">
        <v>27</v>
      </c>
    </row>
    <row r="37" spans="1:3">
      <c r="A37" s="4" t="s">
        <v>111</v>
      </c>
    </row>
    <row r="38" spans="1:3" ht="15" thickBot="1"/>
    <row r="39" spans="1:3" ht="16" thickTop="1" thickBot="1">
      <c r="A39" s="1" t="s">
        <v>116</v>
      </c>
      <c r="B39" s="3" t="s">
        <v>59</v>
      </c>
    </row>
    <row r="40" spans="1:3" ht="15" thickTop="1">
      <c r="A40" s="4" t="s">
        <v>28</v>
      </c>
      <c r="B40" t="s">
        <v>181</v>
      </c>
    </row>
    <row r="41" spans="1:3">
      <c r="A41" s="4" t="s">
        <v>112</v>
      </c>
      <c r="B41" t="s">
        <v>182</v>
      </c>
    </row>
    <row r="42" spans="1:3" ht="15" thickBot="1"/>
    <row r="43" spans="1:3" ht="16" thickTop="1" thickBot="1">
      <c r="A43" s="1" t="s">
        <v>29</v>
      </c>
      <c r="B43" s="3" t="s">
        <v>30</v>
      </c>
    </row>
    <row r="44" spans="1:3" ht="15" thickTop="1">
      <c r="A44" s="4" t="s">
        <v>31</v>
      </c>
      <c r="B44" t="s">
        <v>32</v>
      </c>
      <c r="C44" t="s">
        <v>33</v>
      </c>
    </row>
    <row r="45" spans="1:3">
      <c r="A45" s="4" t="s">
        <v>34</v>
      </c>
      <c r="B45" t="s">
        <v>35</v>
      </c>
      <c r="C45" t="s">
        <v>36</v>
      </c>
    </row>
    <row r="46" spans="1:3" ht="15" thickBot="1"/>
    <row r="47" spans="1:3" ht="16" thickTop="1" thickBot="1">
      <c r="A47" s="1" t="s">
        <v>205</v>
      </c>
    </row>
    <row r="48" spans="1:3" ht="15" thickTop="1">
      <c r="A48" t="s">
        <v>206</v>
      </c>
      <c r="B48" t="s">
        <v>207</v>
      </c>
    </row>
    <row r="50" spans="1:1">
      <c r="A50" s="20"/>
    </row>
  </sheetData>
  <dataValidations count="2">
    <dataValidation type="list" allowBlank="1" showInputMessage="1" showErrorMessage="1" sqref="B34">
      <formula1>"Select unit,AD,cal yr BP, 14C yr BP"</formula1>
    </dataValidation>
    <dataValidation type="list" allowBlank="1" showInputMessage="1" showErrorMessage="1" sqref="B5">
      <formula1>ProxyList2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C20" sqref="C20"/>
    </sheetView>
  </sheetViews>
  <sheetFormatPr baseColWidth="10" defaultColWidth="8.83203125" defaultRowHeight="14" x14ac:dyDescent="0"/>
  <cols>
    <col min="1" max="1" width="72.5" customWidth="1"/>
  </cols>
  <sheetData>
    <row r="1" spans="1:3" ht="16" thickTop="1" thickBot="1">
      <c r="A1" s="1" t="s">
        <v>113</v>
      </c>
      <c r="B1" s="3" t="s">
        <v>186</v>
      </c>
    </row>
    <row r="2" spans="1:3" ht="15" thickTop="1">
      <c r="A2" s="2" t="s">
        <v>37</v>
      </c>
    </row>
    <row r="3" spans="1:3">
      <c r="A3" s="2" t="s">
        <v>189</v>
      </c>
    </row>
    <row r="4" spans="1:3">
      <c r="A4" s="4" t="s">
        <v>114</v>
      </c>
      <c r="B4" s="3" t="s">
        <v>185</v>
      </c>
    </row>
    <row r="5" spans="1:3">
      <c r="A5" t="s">
        <v>190</v>
      </c>
    </row>
    <row r="6" spans="1:3">
      <c r="A6" t="s">
        <v>119</v>
      </c>
      <c r="C6" t="s">
        <v>120</v>
      </c>
    </row>
    <row r="7" spans="1:3">
      <c r="A7" t="s">
        <v>121</v>
      </c>
      <c r="C7" t="s">
        <v>122</v>
      </c>
    </row>
    <row r="8" spans="1:3">
      <c r="A8" t="s">
        <v>123</v>
      </c>
      <c r="C8" t="s">
        <v>124</v>
      </c>
    </row>
    <row r="9" spans="1:3">
      <c r="A9" t="s">
        <v>125</v>
      </c>
      <c r="C9" t="s">
        <v>126</v>
      </c>
    </row>
    <row r="10" spans="1:3">
      <c r="A10" t="s">
        <v>127</v>
      </c>
      <c r="C10" t="s">
        <v>128</v>
      </c>
    </row>
    <row r="11" spans="1:3">
      <c r="A11" t="s">
        <v>129</v>
      </c>
      <c r="C11" t="s">
        <v>130</v>
      </c>
    </row>
    <row r="12" spans="1:3">
      <c r="A12" t="s">
        <v>131</v>
      </c>
      <c r="C12" t="s">
        <v>132</v>
      </c>
    </row>
    <row r="13" spans="1:3">
      <c r="A13" t="s">
        <v>133</v>
      </c>
      <c r="C13" t="s">
        <v>134</v>
      </c>
    </row>
    <row r="14" spans="1:3">
      <c r="A14" t="s">
        <v>135</v>
      </c>
      <c r="C14" t="s">
        <v>136</v>
      </c>
    </row>
    <row r="15" spans="1:3">
      <c r="A15" t="s">
        <v>137</v>
      </c>
      <c r="C15" t="s">
        <v>138</v>
      </c>
    </row>
    <row r="16" spans="1:3">
      <c r="A16" t="s">
        <v>139</v>
      </c>
      <c r="C16" t="s">
        <v>140</v>
      </c>
    </row>
    <row r="17" spans="1:17">
      <c r="A17" t="s">
        <v>141</v>
      </c>
      <c r="C17" t="s">
        <v>142</v>
      </c>
    </row>
    <row r="18" spans="1:17">
      <c r="A18" t="s">
        <v>143</v>
      </c>
      <c r="C18" t="s">
        <v>144</v>
      </c>
    </row>
    <row r="19" spans="1:17">
      <c r="A19" t="s">
        <v>145</v>
      </c>
      <c r="C19" t="s">
        <v>146</v>
      </c>
    </row>
    <row r="20" spans="1:17">
      <c r="A20" t="s">
        <v>147</v>
      </c>
      <c r="C20" t="s">
        <v>148</v>
      </c>
    </row>
    <row r="21" spans="1:17">
      <c r="A21" t="s">
        <v>149</v>
      </c>
      <c r="C21" t="s">
        <v>150</v>
      </c>
    </row>
    <row r="22" spans="1:17">
      <c r="A22" t="s">
        <v>151</v>
      </c>
      <c r="C22" t="s">
        <v>152</v>
      </c>
    </row>
    <row r="23" spans="1:17">
      <c r="A23" t="s">
        <v>153</v>
      </c>
      <c r="C23" t="s">
        <v>154</v>
      </c>
    </row>
    <row r="24" spans="1:17">
      <c r="A24" t="s">
        <v>155</v>
      </c>
      <c r="C24" t="s">
        <v>25</v>
      </c>
    </row>
    <row r="25" spans="1:17">
      <c r="A25" s="10"/>
      <c r="B25" s="11"/>
      <c r="C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>
      <c r="A26" s="9" t="s">
        <v>156</v>
      </c>
      <c r="B26" s="9" t="s">
        <v>121</v>
      </c>
      <c r="C26" s="9" t="s">
        <v>123</v>
      </c>
      <c r="D26" s="9" t="s">
        <v>157</v>
      </c>
      <c r="E26" s="9" t="s">
        <v>127</v>
      </c>
      <c r="F26" s="9" t="s">
        <v>158</v>
      </c>
      <c r="G26" s="9" t="s">
        <v>159</v>
      </c>
      <c r="H26" s="9" t="s">
        <v>160</v>
      </c>
      <c r="I26" s="9" t="s">
        <v>161</v>
      </c>
      <c r="J26" s="9" t="s">
        <v>162</v>
      </c>
      <c r="K26" s="9" t="s">
        <v>163</v>
      </c>
      <c r="L26" s="9" t="s">
        <v>141</v>
      </c>
      <c r="M26" s="9" t="s">
        <v>147</v>
      </c>
      <c r="N26" s="9" t="s">
        <v>149</v>
      </c>
      <c r="O26" s="9" t="s">
        <v>164</v>
      </c>
      <c r="P26" s="9" t="s">
        <v>153</v>
      </c>
      <c r="Q26" s="9" t="s">
        <v>155</v>
      </c>
    </row>
    <row r="27" spans="1:17" ht="42">
      <c r="A27" s="9"/>
      <c r="B27" s="12">
        <v>426.5</v>
      </c>
      <c r="C27" s="12">
        <v>426.5</v>
      </c>
      <c r="D27" s="9" t="s">
        <v>165</v>
      </c>
      <c r="E27" s="9"/>
      <c r="F27" s="9"/>
      <c r="G27" s="9"/>
      <c r="H27" s="9"/>
      <c r="I27" s="9"/>
      <c r="J27" s="9"/>
      <c r="K27" s="9"/>
      <c r="L27" s="12">
        <f>10347-50</f>
        <v>10297</v>
      </c>
      <c r="M27" s="12">
        <f>L27+134</f>
        <v>10431</v>
      </c>
      <c r="N27" s="12">
        <f>L27-134</f>
        <v>10163</v>
      </c>
      <c r="O27" s="13" t="s">
        <v>166</v>
      </c>
      <c r="P27" s="9"/>
      <c r="Q27" s="9"/>
    </row>
    <row r="28" spans="1:17">
      <c r="A28" s="9" t="s">
        <v>167</v>
      </c>
      <c r="B28" s="12">
        <v>432</v>
      </c>
      <c r="C28" s="12">
        <v>433</v>
      </c>
      <c r="D28" s="9" t="s">
        <v>52</v>
      </c>
      <c r="E28" s="12">
        <v>10198</v>
      </c>
      <c r="F28" s="12">
        <v>40</v>
      </c>
      <c r="G28" s="9" t="s">
        <v>168</v>
      </c>
      <c r="H28" s="9" t="s">
        <v>169</v>
      </c>
      <c r="I28" s="9"/>
      <c r="J28" s="9"/>
      <c r="K28" s="9"/>
      <c r="L28" s="12">
        <f>10817-50</f>
        <v>10767</v>
      </c>
      <c r="M28" s="12">
        <f>L28+450</f>
        <v>11217</v>
      </c>
      <c r="N28" s="12">
        <f>L28-450</f>
        <v>10317</v>
      </c>
      <c r="O28" s="14" t="s">
        <v>170</v>
      </c>
      <c r="P28" s="9"/>
      <c r="Q28" s="9"/>
    </row>
    <row r="29" spans="1:17">
      <c r="A29" s="9" t="s">
        <v>171</v>
      </c>
      <c r="B29" s="12">
        <v>442.5</v>
      </c>
      <c r="C29" s="12">
        <v>442.5</v>
      </c>
      <c r="D29" s="9" t="s">
        <v>172</v>
      </c>
      <c r="E29" s="12">
        <v>11920</v>
      </c>
      <c r="F29" s="12">
        <v>90</v>
      </c>
      <c r="G29" s="9" t="s">
        <v>168</v>
      </c>
      <c r="H29" s="9" t="s">
        <v>169</v>
      </c>
      <c r="I29" s="9"/>
      <c r="J29" s="9"/>
      <c r="K29" s="9"/>
      <c r="L29" s="12">
        <v>13344</v>
      </c>
      <c r="M29" s="15">
        <v>13135.5</v>
      </c>
      <c r="N29" s="15">
        <v>13552.5</v>
      </c>
      <c r="O29" s="14" t="s">
        <v>170</v>
      </c>
      <c r="P29" s="9"/>
      <c r="Q29" t="s">
        <v>173</v>
      </c>
    </row>
    <row r="30" spans="1:17">
      <c r="A30" s="9" t="s">
        <v>174</v>
      </c>
      <c r="B30" s="12">
        <v>452.5</v>
      </c>
      <c r="C30" s="12">
        <v>452.5</v>
      </c>
      <c r="D30" s="9" t="s">
        <v>172</v>
      </c>
      <c r="E30" s="12">
        <v>20470</v>
      </c>
      <c r="F30" s="12">
        <v>130</v>
      </c>
      <c r="G30" s="9" t="s">
        <v>168</v>
      </c>
      <c r="H30" s="9" t="s">
        <v>169</v>
      </c>
      <c r="I30" s="9">
        <v>200</v>
      </c>
      <c r="J30" s="9">
        <v>50</v>
      </c>
      <c r="K30" s="9">
        <v>50</v>
      </c>
      <c r="L30" s="12">
        <v>23974</v>
      </c>
      <c r="M30" s="15">
        <v>23589.5</v>
      </c>
      <c r="N30" s="15">
        <v>24358.5</v>
      </c>
      <c r="O30" s="14" t="s">
        <v>170</v>
      </c>
      <c r="P30" s="9" t="s">
        <v>175</v>
      </c>
      <c r="Q30" s="9"/>
    </row>
    <row r="31" spans="1:17" ht="42">
      <c r="A31" s="9"/>
      <c r="B31" s="12">
        <v>462.5</v>
      </c>
      <c r="C31" s="12">
        <v>462.5</v>
      </c>
      <c r="D31" s="9" t="s">
        <v>176</v>
      </c>
      <c r="E31" s="9"/>
      <c r="F31" s="9"/>
      <c r="H31" s="9"/>
      <c r="I31" s="9"/>
      <c r="J31" s="9"/>
      <c r="K31" s="9"/>
      <c r="L31" s="12">
        <v>58000</v>
      </c>
      <c r="M31" s="12"/>
      <c r="N31" s="12"/>
      <c r="O31" s="13" t="s">
        <v>177</v>
      </c>
      <c r="P31" s="9"/>
      <c r="Q31" s="9"/>
    </row>
    <row r="32" spans="1:17" ht="56">
      <c r="A32" s="9"/>
      <c r="B32" s="12">
        <v>499</v>
      </c>
      <c r="C32" s="12">
        <v>499.5</v>
      </c>
      <c r="D32" s="9" t="s">
        <v>176</v>
      </c>
      <c r="E32" s="9"/>
      <c r="F32" s="9"/>
      <c r="H32" s="9"/>
      <c r="I32" s="9"/>
      <c r="J32" s="9"/>
      <c r="K32" s="9"/>
      <c r="L32" s="12">
        <v>66000</v>
      </c>
      <c r="M32" s="12"/>
      <c r="N32" s="12"/>
      <c r="O32" s="13" t="s">
        <v>178</v>
      </c>
      <c r="P32" s="9"/>
      <c r="Q32" s="9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M27"/>
  <sheetViews>
    <sheetView workbookViewId="0">
      <selection activeCell="G11" sqref="G11"/>
    </sheetView>
  </sheetViews>
  <sheetFormatPr baseColWidth="10" defaultColWidth="8.83203125" defaultRowHeight="14" x14ac:dyDescent="0"/>
  <cols>
    <col min="1" max="1" width="19.5" customWidth="1"/>
    <col min="2" max="2" width="34.6640625" bestFit="1" customWidth="1"/>
    <col min="3" max="3" width="14.83203125" customWidth="1"/>
    <col min="4" max="4" width="17" customWidth="1"/>
    <col min="5" max="5" width="11.6640625" customWidth="1"/>
    <col min="6" max="6" width="12.6640625" customWidth="1"/>
    <col min="7" max="7" width="18.83203125" bestFit="1" customWidth="1"/>
    <col min="8" max="8" width="26.33203125" bestFit="1" customWidth="1"/>
    <col min="10" max="10" width="11.1640625" customWidth="1"/>
    <col min="11" max="11" width="22.83203125" bestFit="1" customWidth="1"/>
    <col min="12" max="12" width="22.83203125" customWidth="1"/>
  </cols>
  <sheetData>
    <row r="1" spans="1:13" ht="16" thickTop="1" thickBot="1">
      <c r="A1" s="1" t="s">
        <v>39</v>
      </c>
      <c r="B1" s="3" t="s">
        <v>100</v>
      </c>
    </row>
    <row r="2" spans="1:13" ht="16" thickTop="1" thickBot="1">
      <c r="A2" s="5" t="s">
        <v>40</v>
      </c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5" t="s">
        <v>12</v>
      </c>
      <c r="H2" s="5" t="s">
        <v>46</v>
      </c>
      <c r="I2" s="5" t="s">
        <v>47</v>
      </c>
      <c r="J2" s="5" t="s">
        <v>48</v>
      </c>
      <c r="K2" s="5" t="s">
        <v>210</v>
      </c>
      <c r="L2" s="5" t="s">
        <v>227</v>
      </c>
      <c r="M2" s="16" t="s">
        <v>196</v>
      </c>
    </row>
    <row r="3" spans="1:13" ht="15" thickTop="1">
      <c r="A3" s="6" t="s">
        <v>96</v>
      </c>
      <c r="B3" s="6" t="s">
        <v>81</v>
      </c>
      <c r="C3" s="6" t="s">
        <v>82</v>
      </c>
      <c r="D3" s="6" t="s">
        <v>82</v>
      </c>
      <c r="E3" s="6" t="s">
        <v>83</v>
      </c>
      <c r="F3" s="6" t="s">
        <v>82</v>
      </c>
      <c r="G3" s="6" t="s">
        <v>82</v>
      </c>
      <c r="H3" s="6" t="s">
        <v>82</v>
      </c>
      <c r="I3" s="6" t="s">
        <v>82</v>
      </c>
      <c r="J3" s="6" t="s">
        <v>51</v>
      </c>
      <c r="M3" s="16" t="s">
        <v>211</v>
      </c>
    </row>
    <row r="4" spans="1:13">
      <c r="A4" t="s">
        <v>49</v>
      </c>
      <c r="B4" t="s">
        <v>50</v>
      </c>
      <c r="C4" t="s">
        <v>82</v>
      </c>
      <c r="D4" t="s">
        <v>82</v>
      </c>
      <c r="E4" t="s">
        <v>80</v>
      </c>
      <c r="F4" t="s">
        <v>82</v>
      </c>
      <c r="G4" t="s">
        <v>82</v>
      </c>
      <c r="H4" t="s">
        <v>82</v>
      </c>
      <c r="I4" t="s">
        <v>82</v>
      </c>
      <c r="J4" t="s">
        <v>51</v>
      </c>
      <c r="M4" s="16" t="s">
        <v>222</v>
      </c>
    </row>
    <row r="5" spans="1:13">
      <c r="A5" s="6" t="s">
        <v>98</v>
      </c>
      <c r="B5" s="6" t="s">
        <v>84</v>
      </c>
      <c r="C5" s="6" t="s">
        <v>85</v>
      </c>
      <c r="D5" s="6" t="s">
        <v>82</v>
      </c>
      <c r="E5" s="6" t="s">
        <v>53</v>
      </c>
      <c r="F5" s="6" t="s">
        <v>82</v>
      </c>
      <c r="G5" s="6" t="s">
        <v>86</v>
      </c>
      <c r="H5" s="6" t="s">
        <v>87</v>
      </c>
      <c r="I5" s="6" t="s">
        <v>88</v>
      </c>
      <c r="J5" s="6" t="s">
        <v>51</v>
      </c>
    </row>
    <row r="6" spans="1:13">
      <c r="A6" s="6" t="s">
        <v>97</v>
      </c>
      <c r="B6" s="6" t="str">
        <f>B5</f>
        <v>delta 18O anomaly</v>
      </c>
      <c r="C6" s="6" t="str">
        <f>C5</f>
        <v>Porites sp.</v>
      </c>
      <c r="D6" s="6" t="s">
        <v>89</v>
      </c>
      <c r="E6" s="6" t="s">
        <v>53</v>
      </c>
      <c r="F6" s="6" t="str">
        <f>F5</f>
        <v>N/A</v>
      </c>
      <c r="G6" s="6" t="str">
        <f>G5</f>
        <v>Coral and Sclerosponge</v>
      </c>
      <c r="H6" s="6" t="str">
        <f>H5</f>
        <v>reference period: 1981-1986 A.D.</v>
      </c>
      <c r="I6" s="6" t="str">
        <f>I5</f>
        <v>analytical technique: isotope ratio mass spectrometry</v>
      </c>
      <c r="J6" s="6" t="s">
        <v>51</v>
      </c>
    </row>
    <row r="7" spans="1:13">
      <c r="A7" s="6" t="s">
        <v>99</v>
      </c>
      <c r="B7" s="6" t="s">
        <v>90</v>
      </c>
      <c r="C7" s="6" t="s">
        <v>91</v>
      </c>
      <c r="D7" s="6" t="s">
        <v>82</v>
      </c>
      <c r="E7" s="6" t="s">
        <v>92</v>
      </c>
      <c r="F7" s="6" t="s">
        <v>93</v>
      </c>
      <c r="G7" s="6" t="s">
        <v>86</v>
      </c>
      <c r="H7" s="6" t="s">
        <v>94</v>
      </c>
      <c r="I7" s="6" t="s">
        <v>95</v>
      </c>
      <c r="J7" s="6" t="s">
        <v>51</v>
      </c>
    </row>
    <row r="8" spans="1:13">
      <c r="A8" s="6" t="s">
        <v>223</v>
      </c>
      <c r="B8" s="6" t="s">
        <v>213</v>
      </c>
      <c r="C8" s="6" t="s">
        <v>214</v>
      </c>
      <c r="D8" t="s">
        <v>221</v>
      </c>
      <c r="E8" t="s">
        <v>215</v>
      </c>
      <c r="F8" t="s">
        <v>216</v>
      </c>
      <c r="G8" t="s">
        <v>217</v>
      </c>
      <c r="I8" t="s">
        <v>218</v>
      </c>
      <c r="J8" t="s">
        <v>51</v>
      </c>
      <c r="K8" t="s">
        <v>212</v>
      </c>
      <c r="L8" t="s">
        <v>232</v>
      </c>
    </row>
    <row r="9" spans="1:13">
      <c r="A9" s="6" t="s">
        <v>224</v>
      </c>
      <c r="B9" s="6" t="s">
        <v>213</v>
      </c>
      <c r="C9" s="6" t="s">
        <v>228</v>
      </c>
      <c r="D9" t="s">
        <v>229</v>
      </c>
      <c r="E9" t="s">
        <v>215</v>
      </c>
      <c r="F9" t="s">
        <v>220</v>
      </c>
      <c r="G9" t="s">
        <v>217</v>
      </c>
      <c r="H9" s="6" t="s">
        <v>231</v>
      </c>
      <c r="I9" t="s">
        <v>218</v>
      </c>
      <c r="J9" t="s">
        <v>51</v>
      </c>
      <c r="K9" t="s">
        <v>219</v>
      </c>
      <c r="L9" t="s">
        <v>230</v>
      </c>
    </row>
    <row r="10" spans="1:13">
      <c r="A10" s="6" t="s">
        <v>155</v>
      </c>
    </row>
    <row r="11" spans="1:13" ht="15" thickBot="1"/>
    <row r="12" spans="1:13" ht="16" thickTop="1" thickBot="1">
      <c r="A12" s="1" t="s">
        <v>54</v>
      </c>
      <c r="B12" s="3" t="s">
        <v>56</v>
      </c>
    </row>
    <row r="13" spans="1:13" ht="16" thickTop="1" thickBot="1">
      <c r="A13" s="1" t="s">
        <v>55</v>
      </c>
      <c r="B13">
        <v>-999</v>
      </c>
      <c r="D13" s="3" t="s">
        <v>57</v>
      </c>
    </row>
    <row r="14" spans="1:13" ht="15" thickTop="1">
      <c r="A14" s="6" t="s">
        <v>96</v>
      </c>
      <c r="B14" t="s">
        <v>49</v>
      </c>
      <c r="C14" s="6" t="s">
        <v>98</v>
      </c>
      <c r="D14" s="6" t="s">
        <v>97</v>
      </c>
      <c r="E14" s="6" t="s">
        <v>99</v>
      </c>
      <c r="F14" s="6" t="s">
        <v>223</v>
      </c>
      <c r="G14" s="6" t="s">
        <v>224</v>
      </c>
      <c r="H14" s="6" t="s">
        <v>155</v>
      </c>
    </row>
    <row r="15" spans="1:13" ht="15">
      <c r="A15">
        <v>100</v>
      </c>
      <c r="B15">
        <v>1860</v>
      </c>
      <c r="C15" s="7">
        <v>1.5671961919999999</v>
      </c>
      <c r="D15" s="7">
        <v>0.12537569535999998</v>
      </c>
      <c r="E15" s="8">
        <v>8.9719999999999995</v>
      </c>
      <c r="F15" s="7">
        <v>2.4471961919999998</v>
      </c>
      <c r="G15" s="7">
        <v>-2.5443598996767189</v>
      </c>
      <c r="H15" t="s">
        <v>202</v>
      </c>
    </row>
    <row r="16" spans="1:13">
      <c r="A16">
        <v>110</v>
      </c>
      <c r="B16">
        <v>1861</v>
      </c>
      <c r="C16" s="7">
        <v>1.4434169450000001</v>
      </c>
      <c r="D16" s="7">
        <v>0.11547335560000001</v>
      </c>
      <c r="E16">
        <v>9.0619999999999994</v>
      </c>
      <c r="F16" s="7">
        <v>2.323416945</v>
      </c>
      <c r="G16" s="7">
        <v>-2.6681391466767188</v>
      </c>
    </row>
    <row r="17" spans="1:7">
      <c r="A17">
        <v>120</v>
      </c>
      <c r="B17">
        <v>1862</v>
      </c>
      <c r="C17" s="7">
        <v>1.7904150000000001</v>
      </c>
      <c r="D17" s="7">
        <v>0.1432332</v>
      </c>
      <c r="E17">
        <v>9.1259999999999994</v>
      </c>
      <c r="F17" s="7">
        <v>2.6704150000000002</v>
      </c>
      <c r="G17" s="7">
        <v>-2.3211410916767186</v>
      </c>
    </row>
    <row r="18" spans="1:7">
      <c r="A18">
        <v>130</v>
      </c>
      <c r="B18">
        <v>1863</v>
      </c>
      <c r="C18" s="7">
        <v>3.0155104000000001</v>
      </c>
      <c r="D18" s="7">
        <v>0.24124083200000002</v>
      </c>
      <c r="E18">
        <v>9.1690000000000005</v>
      </c>
      <c r="F18" s="7">
        <v>3.8955104</v>
      </c>
      <c r="G18" s="7">
        <v>-1.0960456916767189</v>
      </c>
    </row>
    <row r="19" spans="1:7">
      <c r="A19">
        <v>140</v>
      </c>
      <c r="B19">
        <v>1864</v>
      </c>
      <c r="C19" s="7">
        <v>2.9976883000000001</v>
      </c>
      <c r="D19" s="7">
        <v>0.23981506400000002</v>
      </c>
      <c r="E19">
        <v>8.9510000000000005</v>
      </c>
      <c r="F19" s="7">
        <v>3.8776883</v>
      </c>
      <c r="G19" s="7">
        <v>-1.113867791676719</v>
      </c>
    </row>
    <row r="20" spans="1:7">
      <c r="A20">
        <v>150</v>
      </c>
      <c r="B20">
        <v>1865</v>
      </c>
      <c r="C20" s="7">
        <v>2.5760877999999998</v>
      </c>
      <c r="D20" s="7">
        <v>0.20608702399999998</v>
      </c>
      <c r="E20">
        <v>8.8539999999999992</v>
      </c>
      <c r="F20" s="7">
        <v>3.4560877999999997</v>
      </c>
      <c r="G20" s="7">
        <v>-1.5354682916767193</v>
      </c>
    </row>
    <row r="21" spans="1:7" ht="15">
      <c r="A21">
        <v>160</v>
      </c>
      <c r="B21">
        <v>1866</v>
      </c>
      <c r="C21" s="7">
        <v>2.0743605999999999</v>
      </c>
      <c r="D21" s="7">
        <v>0.16594884799999998</v>
      </c>
      <c r="E21" s="8">
        <v>8.9719999999999995</v>
      </c>
      <c r="F21" s="7">
        <v>2.9543605999999998</v>
      </c>
      <c r="G21" s="7">
        <v>-2.037195491676719</v>
      </c>
    </row>
    <row r="22" spans="1:7">
      <c r="A22">
        <v>170</v>
      </c>
      <c r="B22">
        <v>1867</v>
      </c>
      <c r="C22" s="7">
        <v>2.2605585000000001</v>
      </c>
      <c r="D22" s="7">
        <v>0.18084468000000001</v>
      </c>
      <c r="E22">
        <v>9.0619999999999994</v>
      </c>
      <c r="F22" s="7">
        <v>3.1405585</v>
      </c>
      <c r="G22" s="7">
        <v>-1.850997591676719</v>
      </c>
    </row>
    <row r="23" spans="1:7">
      <c r="A23">
        <v>180</v>
      </c>
      <c r="B23">
        <v>1868</v>
      </c>
      <c r="C23" s="7">
        <v>3.2988282999999998</v>
      </c>
      <c r="D23" s="7">
        <v>0.263906264</v>
      </c>
      <c r="E23">
        <v>9.1259999999999994</v>
      </c>
      <c r="F23" s="7">
        <v>4.1788283000000002</v>
      </c>
      <c r="G23" s="7">
        <v>-0.81272779167671882</v>
      </c>
    </row>
    <row r="24" spans="1:7">
      <c r="A24">
        <v>190</v>
      </c>
      <c r="B24">
        <v>1869</v>
      </c>
      <c r="C24" s="7">
        <v>2.6462824999999999</v>
      </c>
      <c r="D24" s="7">
        <v>0.21170259999999999</v>
      </c>
      <c r="E24">
        <v>9.1690000000000005</v>
      </c>
      <c r="F24" s="7">
        <v>3.5262824999999998</v>
      </c>
      <c r="G24" s="7">
        <v>-1.4652735916767192</v>
      </c>
    </row>
    <row r="25" spans="1:7">
      <c r="A25">
        <v>200</v>
      </c>
      <c r="B25">
        <v>1870</v>
      </c>
      <c r="C25" s="7">
        <v>1.0812298</v>
      </c>
      <c r="D25" s="7">
        <v>8.6498383999999998E-2</v>
      </c>
      <c r="E25">
        <v>8.9510000000000005</v>
      </c>
      <c r="F25" s="7">
        <v>1.9612297999999999</v>
      </c>
      <c r="G25" s="7">
        <v>-3.0303262916767189</v>
      </c>
    </row>
    <row r="26" spans="1:7">
      <c r="A26">
        <v>210</v>
      </c>
      <c r="B26">
        <v>1871</v>
      </c>
      <c r="C26" s="7">
        <v>1.0614752999999999</v>
      </c>
      <c r="D26" s="7">
        <v>8.4918023999999995E-2</v>
      </c>
      <c r="E26">
        <v>8.8539999999999992</v>
      </c>
      <c r="F26" s="7">
        <v>1.9414752999999996</v>
      </c>
      <c r="G26" s="7">
        <v>-3.0500807916767192</v>
      </c>
    </row>
    <row r="27" spans="1:7">
      <c r="A27">
        <v>220</v>
      </c>
      <c r="B27">
        <v>1872</v>
      </c>
      <c r="C27" s="7">
        <v>2.0738408000000002</v>
      </c>
      <c r="D27" s="7">
        <v>0.16590726400000003</v>
      </c>
      <c r="E27">
        <v>9.1180000000000003</v>
      </c>
      <c r="F27" s="7">
        <v>2.9538408</v>
      </c>
      <c r="G27" s="7">
        <v>-999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3"/>
  <sheetViews>
    <sheetView workbookViewId="0">
      <selection activeCell="M50" sqref="M50"/>
    </sheetView>
  </sheetViews>
  <sheetFormatPr baseColWidth="10" defaultColWidth="8.83203125" defaultRowHeight="14" x14ac:dyDescent="0"/>
  <sheetData>
    <row r="3" spans="1:1">
      <c r="A3" s="17" t="s">
        <v>79</v>
      </c>
    </row>
    <row r="4" spans="1:1">
      <c r="A4" s="17" t="s">
        <v>60</v>
      </c>
    </row>
    <row r="5" spans="1:1">
      <c r="A5" s="17" t="s">
        <v>61</v>
      </c>
    </row>
    <row r="6" spans="1:1">
      <c r="A6" s="17" t="s">
        <v>62</v>
      </c>
    </row>
    <row r="7" spans="1:1">
      <c r="A7" s="17" t="s">
        <v>63</v>
      </c>
    </row>
    <row r="8" spans="1:1">
      <c r="A8" s="17" t="s">
        <v>64</v>
      </c>
    </row>
    <row r="9" spans="1:1">
      <c r="A9" s="17" t="s">
        <v>65</v>
      </c>
    </row>
    <row r="10" spans="1:1">
      <c r="A10" s="17" t="s">
        <v>66</v>
      </c>
    </row>
    <row r="11" spans="1:1">
      <c r="A11" s="17" t="s">
        <v>67</v>
      </c>
    </row>
    <row r="12" spans="1:1">
      <c r="A12" s="17" t="s">
        <v>68</v>
      </c>
    </row>
    <row r="13" spans="1:1">
      <c r="A13" s="17" t="s">
        <v>69</v>
      </c>
    </row>
    <row r="14" spans="1:1">
      <c r="A14" s="17" t="s">
        <v>70</v>
      </c>
    </row>
    <row r="15" spans="1:1">
      <c r="A15" s="17" t="s">
        <v>71</v>
      </c>
    </row>
    <row r="16" spans="1:1">
      <c r="A16" s="17" t="s">
        <v>13</v>
      </c>
    </row>
    <row r="17" spans="1:1">
      <c r="A17" s="17" t="s">
        <v>72</v>
      </c>
    </row>
    <row r="18" spans="1:1">
      <c r="A18" s="17" t="s">
        <v>73</v>
      </c>
    </row>
    <row r="19" spans="1:1">
      <c r="A19" s="17" t="s">
        <v>74</v>
      </c>
    </row>
    <row r="20" spans="1:1">
      <c r="A20" s="17" t="s">
        <v>75</v>
      </c>
    </row>
    <row r="21" spans="1:1">
      <c r="A21" s="17" t="s">
        <v>76</v>
      </c>
    </row>
    <row r="22" spans="1:1">
      <c r="A22" s="17" t="s">
        <v>77</v>
      </c>
    </row>
    <row r="23" spans="1:1">
      <c r="A23" s="1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About</vt:lpstr>
      <vt:lpstr>Metadata</vt:lpstr>
      <vt:lpstr>Chronology</vt:lpstr>
      <vt:lpstr>Data</vt:lpstr>
      <vt:lpstr>Example-Metadata</vt:lpstr>
      <vt:lpstr>Example C14 Chronology</vt:lpstr>
      <vt:lpstr>Example-Data</vt:lpstr>
      <vt:lpstr>ProxyList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Gille</dc:creator>
  <cp:lastModifiedBy>Lucien von Gunten</cp:lastModifiedBy>
  <dcterms:created xsi:type="dcterms:W3CDTF">2013-05-10T20:41:09Z</dcterms:created>
  <dcterms:modified xsi:type="dcterms:W3CDTF">2014-11-18T08:08:55Z</dcterms:modified>
</cp:coreProperties>
</file>